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80" windowHeight="8505" activeTab="1"/>
  </bookViews>
  <sheets>
    <sheet name="Foglio4" sheetId="4" r:id="rId1"/>
    <sheet name="Foglio1" sheetId="1" r:id="rId2"/>
    <sheet name="Foglio2" sheetId="2" r:id="rId3"/>
    <sheet name="Foglio3" sheetId="3" r:id="rId4"/>
  </sheets>
  <calcPr calcId="124519"/>
</workbook>
</file>

<file path=xl/calcChain.xml><?xml version="1.0" encoding="utf-8"?>
<calcChain xmlns="http://schemas.openxmlformats.org/spreadsheetml/2006/main">
  <c r="G38" i="1"/>
  <c r="G40"/>
  <c r="G39"/>
  <c r="G37"/>
  <c r="E19"/>
  <c r="F6"/>
  <c r="F5"/>
  <c r="G30"/>
  <c r="F4"/>
  <c r="G16"/>
  <c r="G12"/>
  <c r="G23"/>
  <c r="G18"/>
  <c r="G29"/>
  <c r="G26"/>
  <c r="G13"/>
  <c r="G25"/>
  <c r="G17"/>
  <c r="G24"/>
  <c r="G28"/>
  <c r="G10"/>
  <c r="G15"/>
  <c r="G11"/>
  <c r="G14"/>
  <c r="G32"/>
  <c r="G33"/>
  <c r="G19"/>
</calcChain>
</file>

<file path=xl/sharedStrings.xml><?xml version="1.0" encoding="utf-8"?>
<sst xmlns="http://schemas.openxmlformats.org/spreadsheetml/2006/main" count="63" uniqueCount="31">
  <si>
    <t>Importo lavori</t>
  </si>
  <si>
    <t>Importo da ripartire</t>
  </si>
  <si>
    <t>A</t>
  </si>
  <si>
    <t>B</t>
  </si>
  <si>
    <t>€.</t>
  </si>
  <si>
    <t>RIPARTIZIONE</t>
  </si>
  <si>
    <t>RIEPILOGO</t>
  </si>
  <si>
    <t>TOTALE</t>
  </si>
  <si>
    <t xml:space="preserve">€.                                              </t>
  </si>
  <si>
    <t>Importo da accantonare</t>
  </si>
  <si>
    <t>Percentuale 2%</t>
  </si>
  <si>
    <t>% di ripartizione - Regolamento Delibera G.C. n. 153 del 04/12/2019</t>
  </si>
  <si>
    <t>Attività di analisi, studio e valutazione tecniche ed economiche propedeutiche alla pianificazione</t>
  </si>
  <si>
    <t>Redazione Programma Triennale Lavori Pubblici</t>
  </si>
  <si>
    <t>Attività di verifica progetto</t>
  </si>
  <si>
    <t>Validazione del progetto</t>
  </si>
  <si>
    <t>Predisposizione e controllo degli atti di gara e funzioni di segreteria della Commissione di gara</t>
  </si>
  <si>
    <t>Direzione lavori (Direzione Operativa e Ispettori di cantiere)</t>
  </si>
  <si>
    <t>Collaudo statico</t>
  </si>
  <si>
    <t>Collaudo amministrativo / Certificato regolare esecuzione</t>
  </si>
  <si>
    <t>RUP e suoi Supporti (Espropri, Supporti tecnici e amm.vi ecc)</t>
  </si>
  <si>
    <t>Ing. Giarratana Vittorio</t>
  </si>
  <si>
    <t>C</t>
  </si>
  <si>
    <t>D</t>
  </si>
  <si>
    <t xml:space="preserve">Attività di analisi, studio e valutazione tecniche ed economiche propedeutiche alla pianificazione                                                                                    </t>
  </si>
  <si>
    <t xml:space="preserve">Validazione del progetto </t>
  </si>
  <si>
    <t xml:space="preserve">Predisposizione e controllo degli atti di gara e funzioni di segreteria della Commissione di gara </t>
  </si>
  <si>
    <t>Sig.ra Prezzavento Lidia Teresa</t>
  </si>
  <si>
    <t>Lavori realizzazione parco giochi inclusivo nella Piazza XXV Aprile</t>
  </si>
  <si>
    <t>Collaboratore</t>
  </si>
  <si>
    <t>Sig. Giarmanà Giuseppe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</si>
</sst>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1" fillId="0" borderId="0" xfId="0" applyFont="1"/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/>
    <xf numFmtId="9" fontId="6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9" fontId="6" fillId="0" borderId="0" xfId="0" applyNumberFormat="1" applyFont="1" applyFill="1" applyBorder="1" applyAlignment="1">
      <alignment horizontal="center" vertical="center"/>
    </xf>
    <xf numFmtId="9" fontId="6" fillId="0" borderId="2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/>
    <xf numFmtId="0" fontId="7" fillId="0" borderId="4" xfId="0" applyFont="1" applyBorder="1"/>
    <xf numFmtId="0" fontId="7" fillId="0" borderId="1" xfId="0" applyFont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/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2" fontId="1" fillId="0" borderId="0" xfId="0" applyNumberFormat="1" applyFont="1"/>
    <xf numFmtId="0" fontId="7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6" fillId="0" borderId="0" xfId="0" applyFont="1"/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/>
    <xf numFmtId="0" fontId="7" fillId="0" borderId="7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2" fontId="6" fillId="0" borderId="3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4" fontId="7" fillId="0" borderId="3" xfId="0" applyNumberFormat="1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4" fontId="7" fillId="0" borderId="5" xfId="0" applyNumberFormat="1" applyFont="1" applyBorder="1" applyAlignment="1">
      <alignment horizontal="right"/>
    </xf>
    <xf numFmtId="2" fontId="7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4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2" fontId="7" fillId="0" borderId="4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2" fontId="7" fillId="0" borderId="1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2" fontId="7" fillId="0" borderId="3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2"/>
  <sheetViews>
    <sheetView tabSelected="1" workbookViewId="0">
      <selection activeCell="P34" sqref="P34"/>
    </sheetView>
  </sheetViews>
  <sheetFormatPr defaultRowHeight="15"/>
  <cols>
    <col min="1" max="1" width="2.5703125" customWidth="1"/>
    <col min="3" max="3" width="15.28515625" customWidth="1"/>
    <col min="4" max="4" width="14.42578125" customWidth="1"/>
    <col min="5" max="5" width="7.7109375" customWidth="1"/>
    <col min="6" max="6" width="6.5703125" customWidth="1"/>
    <col min="7" max="8" width="6.7109375" customWidth="1"/>
    <col min="9" max="9" width="3.7109375" customWidth="1"/>
    <col min="10" max="11" width="6.7109375" customWidth="1"/>
    <col min="12" max="12" width="8.7109375" customWidth="1"/>
  </cols>
  <sheetData>
    <row r="1" spans="1:15" ht="41.25" customHeight="1" thickBot="1">
      <c r="B1" s="55" t="s">
        <v>28</v>
      </c>
      <c r="C1" s="56"/>
      <c r="D1" s="56"/>
      <c r="E1" s="56"/>
      <c r="F1" s="56"/>
      <c r="G1" s="56"/>
      <c r="H1" s="57"/>
    </row>
    <row r="2" spans="1:15" ht="1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6"/>
    </row>
    <row r="3" spans="1:15">
      <c r="A3" s="6"/>
      <c r="B3" s="21" t="s">
        <v>0</v>
      </c>
      <c r="C3" s="22"/>
      <c r="D3" s="22"/>
      <c r="E3" s="23" t="s">
        <v>4</v>
      </c>
      <c r="F3" s="60">
        <v>48000</v>
      </c>
      <c r="G3" s="61"/>
      <c r="H3" s="24" t="s">
        <v>2</v>
      </c>
      <c r="I3" s="31"/>
      <c r="J3" s="31"/>
      <c r="K3" s="31"/>
      <c r="L3" s="7"/>
      <c r="M3" s="1"/>
      <c r="N3" s="1"/>
      <c r="O3" s="1"/>
    </row>
    <row r="4" spans="1:15">
      <c r="A4" s="6"/>
      <c r="B4" s="21" t="s">
        <v>10</v>
      </c>
      <c r="C4" s="22"/>
      <c r="D4" s="22"/>
      <c r="E4" s="23" t="s">
        <v>4</v>
      </c>
      <c r="F4" s="60">
        <f>F3*2/100</f>
        <v>960</v>
      </c>
      <c r="G4" s="62"/>
      <c r="H4" s="24" t="s">
        <v>3</v>
      </c>
      <c r="I4" s="31"/>
      <c r="J4" s="31"/>
      <c r="K4" s="31"/>
      <c r="L4" s="7"/>
      <c r="M4" s="1"/>
      <c r="N4" s="1"/>
      <c r="O4" s="1"/>
    </row>
    <row r="5" spans="1:15">
      <c r="A5" s="6"/>
      <c r="B5" s="21" t="s">
        <v>1</v>
      </c>
      <c r="C5" s="22"/>
      <c r="D5" s="22"/>
      <c r="E5" s="23" t="s">
        <v>4</v>
      </c>
      <c r="F5" s="60">
        <f>F3*1.6/100</f>
        <v>768</v>
      </c>
      <c r="G5" s="62"/>
      <c r="H5" s="24" t="s">
        <v>22</v>
      </c>
      <c r="I5" s="31"/>
      <c r="J5" s="31"/>
      <c r="K5" s="31"/>
      <c r="L5" s="7"/>
      <c r="M5" s="1"/>
      <c r="N5" s="1"/>
      <c r="O5" s="1"/>
    </row>
    <row r="6" spans="1:15">
      <c r="A6" s="6"/>
      <c r="B6" s="65" t="s">
        <v>9</v>
      </c>
      <c r="C6" s="65"/>
      <c r="D6" s="65"/>
      <c r="E6" s="23" t="s">
        <v>4</v>
      </c>
      <c r="F6" s="66">
        <f>F3*0.4/100</f>
        <v>192</v>
      </c>
      <c r="G6" s="66"/>
      <c r="H6" s="16" t="s">
        <v>23</v>
      </c>
      <c r="I6" s="31"/>
      <c r="J6" s="31"/>
      <c r="K6" s="31"/>
      <c r="L6" s="7"/>
      <c r="M6" s="5"/>
      <c r="N6" s="5"/>
      <c r="O6" s="5"/>
    </row>
    <row r="7" spans="1:15" ht="9" customHeight="1">
      <c r="A7" s="8"/>
      <c r="B7" s="33"/>
      <c r="C7" s="33"/>
      <c r="D7" s="33"/>
      <c r="E7" s="33"/>
      <c r="F7" s="33"/>
      <c r="G7" s="33"/>
      <c r="H7" s="33"/>
      <c r="I7" s="33"/>
      <c r="J7" s="33"/>
      <c r="K7" s="33"/>
      <c r="L7" s="8"/>
    </row>
    <row r="8" spans="1:15">
      <c r="A8" s="8"/>
      <c r="B8" s="64" t="s">
        <v>11</v>
      </c>
      <c r="C8" s="64"/>
      <c r="D8" s="64"/>
      <c r="E8" s="64"/>
      <c r="F8" s="64"/>
      <c r="G8" s="64"/>
      <c r="H8" s="64"/>
      <c r="I8" s="64"/>
      <c r="J8" s="64"/>
      <c r="K8" s="64"/>
      <c r="L8" s="9"/>
      <c r="M8" s="1"/>
      <c r="N8" s="1"/>
      <c r="O8" s="1"/>
    </row>
    <row r="9" spans="1:15" ht="8.2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5" ht="26.25" customHeight="1">
      <c r="A10" s="8"/>
      <c r="B10" s="67" t="s">
        <v>12</v>
      </c>
      <c r="C10" s="67"/>
      <c r="D10" s="67"/>
      <c r="E10" s="13">
        <v>0.1</v>
      </c>
      <c r="F10" s="20" t="s">
        <v>4</v>
      </c>
      <c r="G10" s="54">
        <f>F5*E10</f>
        <v>76.800000000000011</v>
      </c>
      <c r="H10" s="54"/>
      <c r="I10" s="10"/>
      <c r="J10" s="10"/>
      <c r="K10" s="10"/>
      <c r="L10" s="10"/>
      <c r="M10" s="2"/>
      <c r="N10" s="2"/>
      <c r="O10" s="2"/>
    </row>
    <row r="11" spans="1:15" ht="17.25" customHeight="1">
      <c r="A11" s="8"/>
      <c r="B11" s="48" t="s">
        <v>13</v>
      </c>
      <c r="C11" s="49"/>
      <c r="D11" s="50"/>
      <c r="E11" s="14">
        <v>0.05</v>
      </c>
      <c r="F11" s="20" t="s">
        <v>4</v>
      </c>
      <c r="G11" s="54">
        <f>F5*E11</f>
        <v>38.400000000000006</v>
      </c>
      <c r="H11" s="54"/>
      <c r="I11" s="8"/>
      <c r="J11" s="8"/>
      <c r="K11" s="10"/>
      <c r="L11" s="10"/>
      <c r="M11" s="2"/>
      <c r="N11" s="2"/>
      <c r="O11" s="2"/>
    </row>
    <row r="12" spans="1:15" ht="13.5" customHeight="1">
      <c r="A12" s="8"/>
      <c r="B12" s="65" t="s">
        <v>14</v>
      </c>
      <c r="C12" s="65"/>
      <c r="D12" s="65"/>
      <c r="E12" s="15">
        <v>0.08</v>
      </c>
      <c r="F12" s="16" t="s">
        <v>4</v>
      </c>
      <c r="G12" s="54">
        <f>F5*E12</f>
        <v>61.44</v>
      </c>
      <c r="H12" s="54"/>
      <c r="I12" s="10"/>
      <c r="J12" s="10"/>
      <c r="K12" s="10"/>
      <c r="L12" s="10"/>
      <c r="M12" s="2"/>
      <c r="N12" s="2"/>
      <c r="O12" s="2"/>
    </row>
    <row r="13" spans="1:15">
      <c r="A13" s="8"/>
      <c r="B13" s="65" t="s">
        <v>15</v>
      </c>
      <c r="C13" s="65"/>
      <c r="D13" s="65"/>
      <c r="E13" s="15">
        <v>0.04</v>
      </c>
      <c r="F13" s="16" t="s">
        <v>4</v>
      </c>
      <c r="G13" s="54">
        <f>F5*E13</f>
        <v>30.72</v>
      </c>
      <c r="H13" s="54"/>
      <c r="I13" s="10"/>
      <c r="J13" s="10"/>
      <c r="K13" s="10"/>
      <c r="L13" s="10"/>
      <c r="M13" s="2"/>
      <c r="N13" s="2"/>
      <c r="O13" s="2"/>
    </row>
    <row r="14" spans="1:15" ht="27.75" customHeight="1">
      <c r="A14" s="8"/>
      <c r="B14" s="48" t="s">
        <v>16</v>
      </c>
      <c r="C14" s="49"/>
      <c r="D14" s="50"/>
      <c r="E14" s="14">
        <v>0.1</v>
      </c>
      <c r="F14" s="20" t="s">
        <v>4</v>
      </c>
      <c r="G14" s="54">
        <f>F5*E14</f>
        <v>76.800000000000011</v>
      </c>
      <c r="H14" s="54"/>
      <c r="I14" s="10"/>
      <c r="J14" s="10"/>
      <c r="K14" s="10"/>
      <c r="L14" s="10"/>
      <c r="M14" s="2"/>
      <c r="N14" s="2"/>
      <c r="O14" s="2"/>
    </row>
    <row r="15" spans="1:15" ht="27" customHeight="1">
      <c r="A15" s="8"/>
      <c r="B15" s="48" t="s">
        <v>17</v>
      </c>
      <c r="C15" s="49"/>
      <c r="D15" s="50"/>
      <c r="E15" s="14">
        <v>0.17</v>
      </c>
      <c r="F15" s="20" t="s">
        <v>4</v>
      </c>
      <c r="G15" s="54">
        <f>F5*E15</f>
        <v>130.56</v>
      </c>
      <c r="H15" s="54"/>
      <c r="I15" s="10"/>
      <c r="J15" s="10"/>
      <c r="K15" s="10"/>
      <c r="L15" s="10"/>
      <c r="M15" s="2"/>
      <c r="N15" s="2"/>
      <c r="O15" s="2"/>
    </row>
    <row r="16" spans="1:15">
      <c r="A16" s="8"/>
      <c r="B16" s="65" t="s">
        <v>18</v>
      </c>
      <c r="C16" s="65"/>
      <c r="D16" s="65"/>
      <c r="E16" s="15">
        <v>0.05</v>
      </c>
      <c r="F16" s="16" t="s">
        <v>4</v>
      </c>
      <c r="G16" s="54">
        <f>F5*E16</f>
        <v>38.400000000000006</v>
      </c>
      <c r="H16" s="54"/>
      <c r="I16" s="10"/>
      <c r="J16" s="10"/>
      <c r="K16" s="10"/>
      <c r="L16" s="10"/>
      <c r="M16" s="2"/>
      <c r="N16" s="2"/>
      <c r="O16" s="2"/>
    </row>
    <row r="17" spans="1:15" ht="25.5" customHeight="1">
      <c r="A17" s="8"/>
      <c r="B17" s="48" t="s">
        <v>19</v>
      </c>
      <c r="C17" s="49"/>
      <c r="D17" s="50"/>
      <c r="E17" s="14">
        <v>0.05</v>
      </c>
      <c r="F17" s="20" t="s">
        <v>4</v>
      </c>
      <c r="G17" s="58">
        <f>F5*E17</f>
        <v>38.400000000000006</v>
      </c>
      <c r="H17" s="58"/>
      <c r="I17" s="10"/>
      <c r="J17" s="10"/>
      <c r="K17" s="10"/>
      <c r="L17" s="10"/>
      <c r="M17" s="2"/>
      <c r="N17" s="2"/>
      <c r="O17" s="2"/>
    </row>
    <row r="18" spans="1:15" ht="25.5" customHeight="1">
      <c r="A18" s="8"/>
      <c r="B18" s="48" t="s">
        <v>20</v>
      </c>
      <c r="C18" s="49"/>
      <c r="D18" s="50"/>
      <c r="E18" s="14">
        <v>0.36</v>
      </c>
      <c r="F18" s="20" t="s">
        <v>4</v>
      </c>
      <c r="G18" s="58">
        <f>F5*E18</f>
        <v>276.48</v>
      </c>
      <c r="H18" s="58"/>
      <c r="I18" s="10"/>
      <c r="J18" s="10"/>
      <c r="K18" s="10"/>
      <c r="L18" s="10"/>
      <c r="M18" s="2"/>
      <c r="N18" s="2"/>
      <c r="O18" s="2"/>
    </row>
    <row r="19" spans="1:15" ht="16.5" customHeight="1">
      <c r="A19" s="8"/>
      <c r="B19" s="17"/>
      <c r="C19" s="17"/>
      <c r="D19" s="17"/>
      <c r="E19" s="19">
        <f>E10+E11+E12+E13+E14+E15+E16+E17+E18</f>
        <v>1</v>
      </c>
      <c r="F19" s="25" t="s">
        <v>4</v>
      </c>
      <c r="G19" s="63">
        <f>SUM(G10:H18)</f>
        <v>768</v>
      </c>
      <c r="H19" s="63"/>
      <c r="I19" s="10"/>
      <c r="J19" s="10"/>
      <c r="K19" s="10"/>
      <c r="L19" s="10"/>
      <c r="M19" s="2"/>
      <c r="N19" s="2"/>
      <c r="O19" s="2"/>
    </row>
    <row r="20" spans="1:15" ht="7.5" customHeight="1">
      <c r="A20" s="8"/>
      <c r="B20" s="17"/>
      <c r="C20" s="17"/>
      <c r="D20" s="17"/>
      <c r="E20" s="18"/>
      <c r="F20" s="34"/>
      <c r="G20" s="35"/>
      <c r="H20" s="35"/>
      <c r="I20" s="10"/>
      <c r="J20" s="10"/>
      <c r="K20" s="10"/>
      <c r="L20" s="10"/>
      <c r="M20" s="2"/>
      <c r="N20" s="2"/>
      <c r="O20" s="2"/>
    </row>
    <row r="21" spans="1:15">
      <c r="A21" s="8"/>
      <c r="B21" s="59" t="s">
        <v>5</v>
      </c>
      <c r="C21" s="59"/>
      <c r="D21" s="59"/>
      <c r="E21" s="59"/>
      <c r="F21" s="59"/>
      <c r="G21" s="59"/>
      <c r="H21" s="59"/>
      <c r="I21" s="9"/>
      <c r="J21" s="9"/>
      <c r="K21" s="9"/>
      <c r="L21" s="9"/>
      <c r="M21" s="1"/>
      <c r="N21" s="1"/>
      <c r="O21" s="1"/>
    </row>
    <row r="22" spans="1:15" ht="8.2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5" ht="27" customHeight="1">
      <c r="A23" s="8"/>
      <c r="B23" s="43" t="s">
        <v>24</v>
      </c>
      <c r="C23" s="44"/>
      <c r="D23" s="44"/>
      <c r="E23" s="45"/>
      <c r="F23" s="20" t="s">
        <v>4</v>
      </c>
      <c r="G23" s="54">
        <f>F5*E10</f>
        <v>76.800000000000011</v>
      </c>
      <c r="H23" s="54"/>
      <c r="I23" s="36"/>
      <c r="J23" s="10"/>
      <c r="K23" s="10"/>
      <c r="L23" s="10"/>
      <c r="M23" s="2"/>
      <c r="N23" s="2"/>
      <c r="O23" s="2"/>
    </row>
    <row r="24" spans="1:15" ht="15" customHeight="1">
      <c r="A24" s="8"/>
      <c r="B24" s="51" t="s">
        <v>13</v>
      </c>
      <c r="C24" s="52"/>
      <c r="D24" s="52"/>
      <c r="E24" s="53"/>
      <c r="F24" s="20" t="s">
        <v>4</v>
      </c>
      <c r="G24" s="46">
        <f>F5*E11</f>
        <v>38.400000000000006</v>
      </c>
      <c r="H24" s="47"/>
      <c r="I24" s="37"/>
      <c r="J24" s="11"/>
      <c r="K24" s="11"/>
      <c r="L24" s="11"/>
      <c r="M24" s="3"/>
      <c r="N24" s="3"/>
      <c r="O24" s="3"/>
    </row>
    <row r="25" spans="1:15" ht="15" customHeight="1">
      <c r="A25" s="8"/>
      <c r="B25" s="51" t="s">
        <v>14</v>
      </c>
      <c r="C25" s="52"/>
      <c r="D25" s="52"/>
      <c r="E25" s="53"/>
      <c r="F25" s="28" t="s">
        <v>4</v>
      </c>
      <c r="G25" s="54">
        <f>F5*E12</f>
        <v>61.44</v>
      </c>
      <c r="H25" s="54"/>
      <c r="I25" s="36"/>
      <c r="J25" s="10"/>
      <c r="K25" s="10"/>
      <c r="L25" s="10"/>
      <c r="M25" s="2"/>
      <c r="N25" s="2"/>
      <c r="O25" s="2"/>
    </row>
    <row r="26" spans="1:15" ht="15" customHeight="1">
      <c r="A26" s="8"/>
      <c r="B26" s="51" t="s">
        <v>25</v>
      </c>
      <c r="C26" s="52"/>
      <c r="D26" s="52"/>
      <c r="E26" s="53"/>
      <c r="F26" s="29" t="s">
        <v>8</v>
      </c>
      <c r="G26" s="68">
        <f>F5*E13</f>
        <v>30.72</v>
      </c>
      <c r="H26" s="69"/>
      <c r="I26" s="38"/>
      <c r="J26" s="12"/>
      <c r="K26" s="12"/>
      <c r="L26" s="12"/>
      <c r="M26" s="4"/>
      <c r="N26" s="4"/>
      <c r="O26" s="4"/>
    </row>
    <row r="27" spans="1:15" ht="27.75" customHeight="1">
      <c r="A27" s="8"/>
      <c r="B27" s="51" t="s">
        <v>26</v>
      </c>
      <c r="C27" s="52"/>
      <c r="D27" s="52"/>
      <c r="E27" s="53"/>
      <c r="F27" s="20" t="s">
        <v>4</v>
      </c>
      <c r="G27" s="54">
        <v>53.76</v>
      </c>
      <c r="H27" s="54"/>
      <c r="I27" s="36"/>
      <c r="J27" s="10"/>
      <c r="K27" s="10"/>
      <c r="L27" s="10"/>
      <c r="M27" s="2"/>
      <c r="N27" s="2"/>
      <c r="O27" s="2"/>
    </row>
    <row r="28" spans="1:15" ht="27.75" customHeight="1">
      <c r="A28" s="8"/>
      <c r="B28" s="51" t="s">
        <v>17</v>
      </c>
      <c r="C28" s="52"/>
      <c r="D28" s="52"/>
      <c r="E28" s="53"/>
      <c r="F28" s="20" t="s">
        <v>4</v>
      </c>
      <c r="G28" s="54">
        <f>F5*E15</f>
        <v>130.56</v>
      </c>
      <c r="H28" s="54"/>
      <c r="I28" s="36"/>
      <c r="J28" s="10"/>
      <c r="K28" s="10"/>
      <c r="L28" s="10"/>
      <c r="M28" s="2"/>
      <c r="N28" s="2"/>
      <c r="O28" s="2"/>
    </row>
    <row r="29" spans="1:15" ht="15" customHeight="1">
      <c r="A29" s="8"/>
      <c r="B29" s="51" t="s">
        <v>18</v>
      </c>
      <c r="C29" s="52"/>
      <c r="D29" s="52"/>
      <c r="E29" s="53"/>
      <c r="F29" s="20" t="s">
        <v>4</v>
      </c>
      <c r="G29" s="54">
        <f>F5*E16</f>
        <v>38.400000000000006</v>
      </c>
      <c r="H29" s="54"/>
      <c r="I29" s="36"/>
      <c r="J29" s="10"/>
      <c r="K29" s="10"/>
      <c r="L29" s="10"/>
      <c r="M29" s="2"/>
      <c r="N29" s="2"/>
      <c r="O29" s="2"/>
    </row>
    <row r="30" spans="1:15" ht="16.5" customHeight="1">
      <c r="A30" s="8"/>
      <c r="B30" s="40" t="s">
        <v>19</v>
      </c>
      <c r="C30" s="41"/>
      <c r="D30" s="41"/>
      <c r="E30" s="42"/>
      <c r="F30" s="28" t="s">
        <v>4</v>
      </c>
      <c r="G30" s="73">
        <f>F5*E17</f>
        <v>38.400000000000006</v>
      </c>
      <c r="H30" s="73"/>
      <c r="I30" s="36"/>
      <c r="J30" s="10"/>
      <c r="K30" s="10"/>
      <c r="L30" s="10"/>
      <c r="M30" s="2"/>
      <c r="N30" s="2"/>
      <c r="O30" s="2"/>
    </row>
    <row r="31" spans="1:15" ht="27" customHeight="1">
      <c r="A31" s="27"/>
      <c r="B31" s="43" t="s">
        <v>20</v>
      </c>
      <c r="C31" s="44"/>
      <c r="D31" s="44"/>
      <c r="E31" s="45"/>
      <c r="F31" s="20" t="s">
        <v>4</v>
      </c>
      <c r="G31" s="54">
        <v>193.54</v>
      </c>
      <c r="H31" s="54"/>
      <c r="I31" s="36"/>
      <c r="J31" s="10"/>
      <c r="K31" s="10"/>
      <c r="L31" s="10"/>
      <c r="M31" s="2"/>
      <c r="N31" s="2"/>
      <c r="O31" s="2"/>
    </row>
    <row r="32" spans="1:15" ht="22.5" customHeight="1">
      <c r="A32" s="8"/>
      <c r="B32" s="74" t="s">
        <v>29</v>
      </c>
      <c r="C32" s="75"/>
      <c r="D32" s="75"/>
      <c r="E32" s="76"/>
      <c r="F32" s="20" t="s">
        <v>4</v>
      </c>
      <c r="G32" s="77">
        <f>(G14+G18)*30/100</f>
        <v>105.98400000000001</v>
      </c>
      <c r="H32" s="78"/>
      <c r="I32" s="6"/>
      <c r="J32" s="8"/>
      <c r="K32" s="8"/>
      <c r="L32" s="8"/>
    </row>
    <row r="33" spans="1:15">
      <c r="A33" s="8"/>
      <c r="B33" s="6"/>
      <c r="C33" s="6"/>
      <c r="D33" s="6"/>
      <c r="E33" s="6"/>
      <c r="F33" s="6"/>
      <c r="G33" s="72">
        <f>SUM(G23:H32)</f>
        <v>768.00400000000002</v>
      </c>
      <c r="H33" s="72"/>
      <c r="I33" s="7"/>
      <c r="J33" s="9"/>
      <c r="K33" s="9"/>
      <c r="L33" s="9"/>
      <c r="M33" s="1"/>
      <c r="N33" s="1"/>
      <c r="O33" s="1"/>
    </row>
    <row r="34" spans="1:15">
      <c r="A34" s="8"/>
      <c r="B34" s="6"/>
      <c r="C34" s="6"/>
      <c r="D34" s="6"/>
      <c r="E34" s="6"/>
      <c r="F34" s="6"/>
      <c r="G34" s="32"/>
      <c r="H34" s="32"/>
      <c r="I34" s="7"/>
      <c r="J34" s="9"/>
      <c r="K34" s="9"/>
      <c r="L34" s="9"/>
      <c r="M34" s="5"/>
      <c r="N34" s="5"/>
      <c r="O34" s="5"/>
    </row>
    <row r="35" spans="1:15">
      <c r="A35" s="8"/>
      <c r="B35" s="59" t="s">
        <v>6</v>
      </c>
      <c r="C35" s="59"/>
      <c r="D35" s="59"/>
      <c r="E35" s="59"/>
      <c r="F35" s="59"/>
      <c r="G35" s="59"/>
      <c r="H35" s="59"/>
      <c r="I35" s="6"/>
      <c r="J35" s="8"/>
      <c r="K35" s="8"/>
      <c r="L35" s="30"/>
    </row>
    <row r="36" spans="1:15">
      <c r="B36" s="6"/>
      <c r="C36" s="6"/>
      <c r="D36" s="6"/>
      <c r="E36" s="6"/>
      <c r="F36" s="6"/>
      <c r="G36" s="6"/>
      <c r="H36" s="6"/>
      <c r="I36" s="6"/>
      <c r="J36" s="8"/>
      <c r="K36" s="8"/>
    </row>
    <row r="37" spans="1:15" ht="18" customHeight="1">
      <c r="B37" s="6"/>
      <c r="C37" s="86" t="s">
        <v>21</v>
      </c>
      <c r="D37" s="86"/>
      <c r="E37" s="86"/>
      <c r="F37" s="20" t="s">
        <v>4</v>
      </c>
      <c r="G37" s="87">
        <f>G27+G28+G29+G30+G31</f>
        <v>454.65999999999997</v>
      </c>
      <c r="H37" s="87"/>
      <c r="I37" s="6"/>
      <c r="J37" s="8"/>
      <c r="K37" s="8"/>
    </row>
    <row r="38" spans="1:15" ht="18" customHeight="1">
      <c r="B38" s="6"/>
      <c r="C38" s="79" t="s">
        <v>30</v>
      </c>
      <c r="D38" s="80"/>
      <c r="E38" s="81"/>
      <c r="F38" s="20" t="s">
        <v>4</v>
      </c>
      <c r="G38" s="77">
        <f>G23+G24+G25+G26</f>
        <v>207.36</v>
      </c>
      <c r="H38" s="78"/>
      <c r="I38" s="6"/>
      <c r="J38" s="8"/>
      <c r="K38" s="8"/>
    </row>
    <row r="39" spans="1:15" ht="18" customHeight="1" thickBot="1">
      <c r="B39" s="6"/>
      <c r="C39" s="86" t="s">
        <v>27</v>
      </c>
      <c r="D39" s="86"/>
      <c r="E39" s="86"/>
      <c r="F39" s="28" t="s">
        <v>4</v>
      </c>
      <c r="G39" s="70">
        <f>G32</f>
        <v>105.98400000000001</v>
      </c>
      <c r="H39" s="71"/>
      <c r="I39" s="6"/>
      <c r="J39" s="8"/>
      <c r="K39" s="8"/>
    </row>
    <row r="40" spans="1:15" ht="20.25" customHeight="1" thickBot="1">
      <c r="B40" s="6"/>
      <c r="C40" s="84" t="s">
        <v>7</v>
      </c>
      <c r="D40" s="85"/>
      <c r="E40" s="85"/>
      <c r="F40" s="39" t="s">
        <v>4</v>
      </c>
      <c r="G40" s="82">
        <f>G37+G38+G39</f>
        <v>768.00400000000002</v>
      </c>
      <c r="H40" s="83"/>
      <c r="I40" s="6"/>
      <c r="J40" s="8"/>
      <c r="K40" s="8"/>
    </row>
    <row r="41" spans="1:15">
      <c r="B41" s="8"/>
      <c r="C41" s="8"/>
      <c r="D41" s="8"/>
      <c r="E41" s="8"/>
      <c r="F41" s="8"/>
      <c r="G41" s="8"/>
      <c r="H41" s="8"/>
    </row>
    <row r="42" spans="1:15">
      <c r="C42" s="8"/>
      <c r="D42" s="8"/>
      <c r="E42" s="8"/>
    </row>
  </sheetData>
  <mergeCells count="57">
    <mergeCell ref="G32:H32"/>
    <mergeCell ref="C38:E38"/>
    <mergeCell ref="G38:H38"/>
    <mergeCell ref="G40:H40"/>
    <mergeCell ref="C40:E40"/>
    <mergeCell ref="C37:E37"/>
    <mergeCell ref="C39:E39"/>
    <mergeCell ref="G37:H37"/>
    <mergeCell ref="B31:E31"/>
    <mergeCell ref="G28:H28"/>
    <mergeCell ref="B27:E27"/>
    <mergeCell ref="G39:H39"/>
    <mergeCell ref="G29:H29"/>
    <mergeCell ref="B35:H35"/>
    <mergeCell ref="G31:H31"/>
    <mergeCell ref="G33:H33"/>
    <mergeCell ref="G30:H30"/>
    <mergeCell ref="B32:E32"/>
    <mergeCell ref="F6:G6"/>
    <mergeCell ref="G15:H15"/>
    <mergeCell ref="G16:H16"/>
    <mergeCell ref="G17:H17"/>
    <mergeCell ref="B13:D13"/>
    <mergeCell ref="B14:D14"/>
    <mergeCell ref="B11:D11"/>
    <mergeCell ref="B10:D10"/>
    <mergeCell ref="B16:D16"/>
    <mergeCell ref="B12:D12"/>
    <mergeCell ref="F4:G4"/>
    <mergeCell ref="F5:G5"/>
    <mergeCell ref="G10:H10"/>
    <mergeCell ref="G11:H11"/>
    <mergeCell ref="G23:H23"/>
    <mergeCell ref="G14:H14"/>
    <mergeCell ref="G19:H19"/>
    <mergeCell ref="G12:H12"/>
    <mergeCell ref="B8:K8"/>
    <mergeCell ref="B6:D6"/>
    <mergeCell ref="B1:H1"/>
    <mergeCell ref="G13:H13"/>
    <mergeCell ref="B17:D17"/>
    <mergeCell ref="B25:E25"/>
    <mergeCell ref="B15:D15"/>
    <mergeCell ref="G18:H18"/>
    <mergeCell ref="B24:E24"/>
    <mergeCell ref="B21:H21"/>
    <mergeCell ref="G25:H25"/>
    <mergeCell ref="F3:G3"/>
    <mergeCell ref="B30:E30"/>
    <mergeCell ref="B23:E23"/>
    <mergeCell ref="G24:H24"/>
    <mergeCell ref="B18:D18"/>
    <mergeCell ref="B28:E28"/>
    <mergeCell ref="B29:E29"/>
    <mergeCell ref="B26:E26"/>
    <mergeCell ref="G27:H27"/>
    <mergeCell ref="G26:H26"/>
  </mergeCells>
  <pageMargins left="0.70866141732283461" right="0.35" top="0.5" bottom="0.27" header="0.31496062992125984" footer="0.17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Foglio4</vt:lpstr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</dc:creator>
  <cp:lastModifiedBy>Ufficio Contratti</cp:lastModifiedBy>
  <cp:lastPrinted>2023-11-20T09:20:24Z</cp:lastPrinted>
  <dcterms:created xsi:type="dcterms:W3CDTF">2015-02-01T11:57:27Z</dcterms:created>
  <dcterms:modified xsi:type="dcterms:W3CDTF">2024-01-03T16:19:40Z</dcterms:modified>
</cp:coreProperties>
</file>